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Лист1!$A$1:$K$41</definedName>
  </definedNames>
  <calcPr calcId="145621"/>
</workbook>
</file>

<file path=xl/calcChain.xml><?xml version="1.0" encoding="utf-8"?>
<calcChain xmlns="http://schemas.openxmlformats.org/spreadsheetml/2006/main">
  <c r="I33" i="1" l="1"/>
  <c r="AB8" i="1" l="1"/>
  <c r="V8" i="1"/>
  <c r="U8" i="1"/>
  <c r="T8" i="1"/>
  <c r="R8" i="1"/>
  <c r="S8" i="1" s="1"/>
  <c r="Q8" i="1"/>
  <c r="AB24" i="1" l="1"/>
  <c r="Q24" i="1" s="1"/>
  <c r="S26" i="1"/>
  <c r="W26" i="1" s="1"/>
  <c r="AA26" i="1" s="1"/>
  <c r="AB29" i="1"/>
  <c r="Q29" i="1" s="1"/>
  <c r="R29" i="1" s="1"/>
  <c r="S29" i="1" s="1"/>
  <c r="T29" i="1" s="1"/>
  <c r="U29" i="1" s="1"/>
  <c r="V29" i="1" s="1"/>
  <c r="W29" i="1" s="1"/>
  <c r="X29" i="1" s="1"/>
  <c r="Y29" i="1" s="1"/>
  <c r="Z29" i="1" s="1"/>
  <c r="AA29" i="1" s="1"/>
  <c r="U21" i="1"/>
  <c r="U19" i="1"/>
  <c r="AB18" i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X16" i="1"/>
  <c r="Z16" i="1" s="1"/>
  <c r="V16" i="1"/>
  <c r="W16" i="1" s="1"/>
  <c r="Y16" i="1" s="1"/>
  <c r="AA16" i="1" s="1"/>
  <c r="AB16" i="1"/>
  <c r="Q16" i="1" s="1"/>
  <c r="R16" i="1" s="1"/>
  <c r="S16" i="1" s="1"/>
  <c r="T16" i="1" s="1"/>
  <c r="U16" i="1" s="1"/>
  <c r="X15" i="1"/>
  <c r="Z15" i="1" s="1"/>
  <c r="V15" i="1"/>
  <c r="W15" i="1" s="1"/>
  <c r="Y15" i="1" s="1"/>
  <c r="AA15" i="1" s="1"/>
  <c r="AB15" i="1"/>
  <c r="Q15" i="1" s="1"/>
  <c r="R15" i="1" s="1"/>
  <c r="S15" i="1" s="1"/>
  <c r="T15" i="1" s="1"/>
  <c r="U15" i="1" s="1"/>
  <c r="X14" i="1"/>
  <c r="Z14" i="1" s="1"/>
  <c r="V14" i="1"/>
  <c r="W14" i="1" s="1"/>
  <c r="Y14" i="1" s="1"/>
  <c r="AA14" i="1" s="1"/>
  <c r="AB14" i="1"/>
  <c r="Q14" i="1" s="1"/>
  <c r="R14" i="1" s="1"/>
  <c r="S14" i="1" s="1"/>
  <c r="T14" i="1" s="1"/>
  <c r="U14" i="1" s="1"/>
  <c r="AA13" i="1"/>
  <c r="Z13" i="1"/>
  <c r="Y13" i="1"/>
  <c r="X13" i="1"/>
  <c r="W13" i="1"/>
  <c r="V13" i="1"/>
  <c r="U13" i="1"/>
  <c r="T13" i="1"/>
  <c r="S13" i="1"/>
  <c r="R13" i="1"/>
  <c r="Q13" i="1"/>
  <c r="AB13" i="1"/>
  <c r="W8" i="1"/>
  <c r="X8" i="1" s="1"/>
  <c r="Y8" i="1" l="1"/>
  <c r="Z8" i="1" s="1"/>
  <c r="AA8" i="1" s="1"/>
  <c r="AB30" i="1"/>
  <c r="Q30" i="1"/>
  <c r="R24" i="1"/>
  <c r="AB20" i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A22" i="1" l="1"/>
  <c r="S24" i="1"/>
  <c r="R30" i="1"/>
  <c r="R22" i="1"/>
  <c r="AB22" i="1"/>
  <c r="W22" i="1"/>
  <c r="X22" i="1"/>
  <c r="S22" i="1"/>
  <c r="Z22" i="1"/>
  <c r="Y22" i="1"/>
  <c r="T22" i="1"/>
  <c r="Q22" i="1"/>
  <c r="V22" i="1"/>
  <c r="U22" i="1"/>
  <c r="I32" i="1"/>
  <c r="R32" i="1" l="1"/>
  <c r="S30" i="1"/>
  <c r="S32" i="1" s="1"/>
  <c r="S33" i="1" s="1"/>
  <c r="T24" i="1"/>
  <c r="AB32" i="1"/>
  <c r="AB33" i="1" s="1"/>
  <c r="Q32" i="1"/>
  <c r="Q33" i="1" s="1"/>
  <c r="R33" i="1" l="1"/>
  <c r="U24" i="1"/>
  <c r="T30" i="1"/>
  <c r="T32" i="1" l="1"/>
  <c r="T33" i="1" s="1"/>
  <c r="V24" i="1"/>
  <c r="U30" i="1"/>
  <c r="U32" i="1" s="1"/>
  <c r="U33" i="1" s="1"/>
  <c r="W24" i="1" l="1"/>
  <c r="V30" i="1"/>
  <c r="V32" i="1" l="1"/>
  <c r="V33" i="1" s="1"/>
  <c r="W30" i="1"/>
  <c r="W32" i="1" s="1"/>
  <c r="W33" i="1" s="1"/>
  <c r="X24" i="1"/>
  <c r="Y24" i="1" l="1"/>
  <c r="X30" i="1"/>
  <c r="X32" i="1" s="1"/>
  <c r="X33" i="1" s="1"/>
  <c r="Y30" i="1" l="1"/>
  <c r="Y32" i="1" s="1"/>
  <c r="Y33" i="1" s="1"/>
  <c r="Z24" i="1"/>
  <c r="AA24" i="1" l="1"/>
  <c r="AA30" i="1" s="1"/>
  <c r="Z30" i="1"/>
  <c r="AA32" i="1" l="1"/>
  <c r="AA33" i="1" s="1"/>
  <c r="Z32" i="1"/>
  <c r="Z33" i="1" s="1"/>
</calcChain>
</file>

<file path=xl/sharedStrings.xml><?xml version="1.0" encoding="utf-8"?>
<sst xmlns="http://schemas.openxmlformats.org/spreadsheetml/2006/main" count="124" uniqueCount="95">
  <si>
    <t>№</t>
  </si>
  <si>
    <t>Виды работ</t>
  </si>
  <si>
    <t>№ п/п</t>
  </si>
  <si>
    <t>Содержание работ</t>
  </si>
  <si>
    <t>Периодичность</t>
  </si>
  <si>
    <t>Ед. изм.</t>
  </si>
  <si>
    <t>Количество</t>
  </si>
  <si>
    <t>зима</t>
  </si>
  <si>
    <t>лето</t>
  </si>
  <si>
    <t>Проверка наличия и исправности утепления</t>
  </si>
  <si>
    <t>Проверка наличия и состояния опор</t>
  </si>
  <si>
    <t>Проверка наличия просадок грунта и завалов на трассе</t>
  </si>
  <si>
    <t>Проверка работы системы электрообогрева</t>
  </si>
  <si>
    <t>шт.</t>
  </si>
  <si>
    <t>м.п.</t>
  </si>
  <si>
    <t>1.2</t>
  </si>
  <si>
    <t>1.3</t>
  </si>
  <si>
    <t>1.4</t>
  </si>
  <si>
    <t>Перечень видов работ, периодичность выполнения работ и единичные расценки</t>
  </si>
  <si>
    <t>1.5</t>
  </si>
  <si>
    <t xml:space="preserve">По заявке </t>
  </si>
  <si>
    <t>По заявке</t>
  </si>
  <si>
    <t>Работы по разовой Заявке заказщика:</t>
  </si>
  <si>
    <t>Содержание:</t>
  </si>
  <si>
    <t>1.1.1</t>
  </si>
  <si>
    <t>1.1.2</t>
  </si>
  <si>
    <t>1.1.3</t>
  </si>
  <si>
    <t>1.1.4</t>
  </si>
  <si>
    <t>2.2.1</t>
  </si>
  <si>
    <t>2.2.2</t>
  </si>
  <si>
    <t>2.3.1</t>
  </si>
  <si>
    <t>2.3.2</t>
  </si>
  <si>
    <t>Общая стоимость работ, руб.</t>
  </si>
  <si>
    <t>Техническое обслуживани временного водопровода</t>
  </si>
  <si>
    <t>Проверка задвижек Ду80. Открытие-закрытие задвижки (проверка работоспособности), проверка фланцевых соединений</t>
  </si>
  <si>
    <t>Проверка воздушников Ду25. Открытие-закрытие кранов (проверка работоспособности)</t>
  </si>
  <si>
    <t>Проверка спускников Ду50. Открытие-закрытие кранов (проверка работоспособности)</t>
  </si>
  <si>
    <t>Проверка задвижек Ду200. Открытие-закрытие задвижки (проверка работоспособности), проверка фланцевых соединений</t>
  </si>
  <si>
    <t>1 раз в месяц</t>
  </si>
  <si>
    <t>1 раз в год</t>
  </si>
  <si>
    <t>1 раз в год, февраль</t>
  </si>
  <si>
    <t>1.1.5</t>
  </si>
  <si>
    <t>Камера 12а Откачка воды</t>
  </si>
  <si>
    <t>Камера 12а Гидроизоляция стыков камеры</t>
  </si>
  <si>
    <t>Камера 12б Откачка воды</t>
  </si>
  <si>
    <t>Камера 12б Гидроизоляция стыков камеры</t>
  </si>
  <si>
    <t>Единичная расценка, руб</t>
  </si>
  <si>
    <t>Ремонтно восстановительные работы обогревающего кабеля</t>
  </si>
  <si>
    <t>Ремонтные работы</t>
  </si>
  <si>
    <t>I.</t>
  </si>
  <si>
    <t>II.</t>
  </si>
  <si>
    <t>3</t>
  </si>
  <si>
    <t>3.2</t>
  </si>
  <si>
    <t>3.3</t>
  </si>
  <si>
    <t>3.4</t>
  </si>
  <si>
    <t xml:space="preserve">Объезд трассы трубопровода, визуальный осмотр </t>
  </si>
  <si>
    <t>Количество дней выполнения работ в году</t>
  </si>
  <si>
    <t>3.1</t>
  </si>
  <si>
    <t>Периодическая поверка узла учета Акрон-1 (демонтаж-монтаж)</t>
  </si>
  <si>
    <t>I</t>
  </si>
  <si>
    <t>II</t>
  </si>
  <si>
    <t>III</t>
  </si>
  <si>
    <t>VI</t>
  </si>
  <si>
    <t>IV</t>
  </si>
  <si>
    <t>V</t>
  </si>
  <si>
    <t>VII</t>
  </si>
  <si>
    <t>VIII</t>
  </si>
  <si>
    <t>IX</t>
  </si>
  <si>
    <t>X</t>
  </si>
  <si>
    <t>XI</t>
  </si>
  <si>
    <t>XII</t>
  </si>
  <si>
    <t>Замена воздушного крана 25мм</t>
  </si>
  <si>
    <t>32</t>
  </si>
  <si>
    <t>Демонтаж-монтаж трубопровода с теплоизоляцией</t>
  </si>
  <si>
    <t>2</t>
  </si>
  <si>
    <t>Замена ручной задвижки 80мм</t>
  </si>
  <si>
    <t>Замена ручной задвижки 200мм</t>
  </si>
  <si>
    <t>Замена воздушного крана 50мм</t>
  </si>
  <si>
    <t>,</t>
  </si>
  <si>
    <t xml:space="preserve">Итото: </t>
  </si>
  <si>
    <t>2.1</t>
  </si>
  <si>
    <t>Приложение № 1</t>
  </si>
  <si>
    <t>к Договору №_____________________</t>
  </si>
  <si>
    <t>от "___"_________________20_____г.</t>
  </si>
  <si>
    <t>1 раз в неделю       (c 1 ночбря по 15 апреля)</t>
  </si>
  <si>
    <t>1 раз в месяц      (с 16 апреля по 31 октября)</t>
  </si>
  <si>
    <t>Заказчик:</t>
  </si>
  <si>
    <t>Подрядчик:</t>
  </si>
  <si>
    <t>Генеральный директор</t>
  </si>
  <si>
    <r>
      <t>________________________</t>
    </r>
    <r>
      <rPr>
        <sz val="13"/>
        <color indexed="8"/>
        <rFont val="Times New Roman"/>
        <family val="1"/>
        <charset val="204"/>
      </rPr>
      <t>А. Лумельский</t>
    </r>
  </si>
  <si>
    <t xml:space="preserve">________________________ </t>
  </si>
  <si>
    <t>«___» ______________ 2014 г.</t>
  </si>
  <si>
    <t>М.П.</t>
  </si>
  <si>
    <t>3.5</t>
  </si>
  <si>
    <t>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</si>
</sst>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</font>
    <font>
      <sz val="1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0" fillId="0" borderId="1" xfId="0" applyNumberFormat="1" applyBorder="1"/>
    <xf numFmtId="4" fontId="0" fillId="3" borderId="1" xfId="0" applyNumberFormat="1" applyFill="1" applyBorder="1"/>
    <xf numFmtId="4" fontId="0" fillId="3" borderId="1" xfId="0" applyNumberFormat="1" applyFill="1" applyBorder="1" applyAlignment="1">
      <alignment horizontal="right"/>
    </xf>
    <xf numFmtId="4" fontId="0" fillId="6" borderId="1" xfId="0" applyNumberFormat="1" applyFill="1" applyBorder="1" applyAlignment="1">
      <alignment horizontal="right"/>
    </xf>
    <xf numFmtId="4" fontId="0" fillId="7" borderId="1" xfId="0" applyNumberFormat="1" applyFill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2" borderId="1" xfId="0" applyNumberFormat="1" applyFill="1" applyBorder="1"/>
    <xf numFmtId="4" fontId="3" fillId="2" borderId="1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0" fillId="7" borderId="1" xfId="0" applyNumberForma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4" fontId="3" fillId="2" borderId="8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/>
    </xf>
    <xf numFmtId="4" fontId="3" fillId="0" borderId="14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4" fontId="3" fillId="0" borderId="14" xfId="0" applyNumberFormat="1" applyFont="1" applyFill="1" applyBorder="1" applyAlignment="1"/>
    <xf numFmtId="4" fontId="5" fillId="2" borderId="1" xfId="0" applyNumberFormat="1" applyFont="1" applyFill="1" applyBorder="1" applyAlignment="1">
      <alignment horizontal="right" vertical="center"/>
    </xf>
    <xf numFmtId="4" fontId="3" fillId="0" borderId="0" xfId="0" applyNumberFormat="1" applyFont="1"/>
    <xf numFmtId="49" fontId="2" fillId="0" borderId="3" xfId="0" applyNumberFormat="1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" fontId="9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43" fontId="11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/>
    <xf numFmtId="0" fontId="13" fillId="0" borderId="0" xfId="0" applyFont="1" applyFill="1" applyBorder="1" applyAlignment="1"/>
    <xf numFmtId="0" fontId="1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vertical="center"/>
    </xf>
    <xf numFmtId="0" fontId="15" fillId="0" borderId="0" xfId="0" applyFont="1"/>
    <xf numFmtId="4" fontId="8" fillId="0" borderId="0" xfId="0" applyNumberFormat="1" applyFont="1" applyBorder="1" applyAlignment="1">
      <alignment vertical="center"/>
    </xf>
    <xf numFmtId="0" fontId="15" fillId="0" borderId="0" xfId="0" applyFont="1" applyFill="1"/>
    <xf numFmtId="0" fontId="3" fillId="0" borderId="0" xfId="0" applyFont="1" applyAlignment="1">
      <alignment horizontal="right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0" fillId="7" borderId="2" xfId="0" applyNumberFormat="1" applyFill="1" applyBorder="1" applyAlignment="1">
      <alignment horizontal="right"/>
    </xf>
    <xf numFmtId="4" fontId="0" fillId="7" borderId="3" xfId="0" applyNumberFormat="1" applyFill="1" applyBorder="1" applyAlignment="1">
      <alignment horizontal="right"/>
    </xf>
    <xf numFmtId="4" fontId="0" fillId="7" borderId="4" xfId="0" applyNumberFormat="1" applyFill="1" applyBorder="1" applyAlignment="1">
      <alignment horizontal="right"/>
    </xf>
    <xf numFmtId="4" fontId="0" fillId="7" borderId="1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0" fillId="6" borderId="2" xfId="0" applyNumberFormat="1" applyFill="1" applyBorder="1" applyAlignment="1">
      <alignment horizontal="right"/>
    </xf>
    <xf numFmtId="4" fontId="0" fillId="6" borderId="3" xfId="0" applyNumberFormat="1" applyFill="1" applyBorder="1" applyAlignment="1">
      <alignment horizontal="right"/>
    </xf>
    <xf numFmtId="4" fontId="0" fillId="6" borderId="4" xfId="0" applyNumberForma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03%20%20&#1082;%20&#1076;&#1086;&#1075;&#1086;&#1074;&#1086;&#1088;&#1091;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 refreshError="1">
        <row r="57">
          <cell r="A57" t="str">
            <v>Итого:</v>
          </cell>
        </row>
        <row r="58">
          <cell r="A58" t="str">
            <v>НДС 18%:</v>
          </cell>
        </row>
        <row r="59">
          <cell r="A59" t="str">
            <v>Всего с НДС: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2"/>
  <sheetViews>
    <sheetView tabSelected="1" view="pageBreakPreview" topLeftCell="A19" zoomScale="85" zoomScaleNormal="90" zoomScaleSheetLayoutView="85" workbookViewId="0">
      <selection activeCell="D36" sqref="D36"/>
    </sheetView>
  </sheetViews>
  <sheetFormatPr defaultRowHeight="15" x14ac:dyDescent="0.25"/>
  <cols>
    <col min="1" max="1" width="4.5703125" customWidth="1"/>
    <col min="2" max="2" width="26" customWidth="1"/>
    <col min="3" max="3" width="7.7109375" customWidth="1"/>
    <col min="4" max="4" width="58.85546875" customWidth="1"/>
    <col min="5" max="5" width="13.42578125" customWidth="1"/>
    <col min="6" max="6" width="14.28515625" customWidth="1"/>
    <col min="7" max="7" width="8.42578125" customWidth="1"/>
    <col min="8" max="8" width="12.7109375" customWidth="1"/>
    <col min="9" max="9" width="23.5703125" customWidth="1"/>
    <col min="10" max="10" width="11.7109375" customWidth="1"/>
    <col min="11" max="11" width="21" customWidth="1"/>
    <col min="15" max="15" width="23.28515625" customWidth="1"/>
    <col min="16" max="16" width="12.140625" customWidth="1"/>
    <col min="17" max="17" width="14.5703125" customWidth="1"/>
    <col min="18" max="18" width="15" customWidth="1"/>
    <col min="19" max="19" width="13.85546875" customWidth="1"/>
    <col min="20" max="20" width="11.28515625" customWidth="1"/>
    <col min="21" max="21" width="12.140625" customWidth="1"/>
    <col min="22" max="22" width="13" customWidth="1"/>
    <col min="23" max="23" width="14.7109375" customWidth="1"/>
    <col min="24" max="24" width="16" customWidth="1"/>
    <col min="25" max="25" width="18.5703125" customWidth="1"/>
    <col min="26" max="26" width="16.140625" customWidth="1"/>
    <col min="27" max="27" width="18.42578125" customWidth="1"/>
    <col min="28" max="28" width="15.85546875" customWidth="1"/>
  </cols>
  <sheetData>
    <row r="1" spans="1:28" x14ac:dyDescent="0.25">
      <c r="A1" s="1"/>
      <c r="B1" s="1"/>
      <c r="C1" s="1"/>
      <c r="D1" s="1"/>
      <c r="E1" s="1"/>
      <c r="F1" s="1"/>
      <c r="G1" s="1"/>
      <c r="H1" s="2"/>
      <c r="I1" s="90" t="s">
        <v>81</v>
      </c>
      <c r="J1" s="90"/>
      <c r="K1" s="90"/>
    </row>
    <row r="2" spans="1:28" x14ac:dyDescent="0.25">
      <c r="A2" s="1"/>
      <c r="B2" s="1"/>
      <c r="C2" s="1"/>
      <c r="D2" s="1"/>
      <c r="E2" s="1"/>
      <c r="F2" s="1"/>
      <c r="G2" s="1"/>
      <c r="H2" s="90" t="s">
        <v>82</v>
      </c>
      <c r="I2" s="90"/>
      <c r="J2" s="90"/>
      <c r="K2" s="90"/>
    </row>
    <row r="3" spans="1:28" ht="14.25" customHeight="1" x14ac:dyDescent="0.25">
      <c r="A3" s="1"/>
      <c r="B3" s="1"/>
      <c r="C3" s="1"/>
      <c r="D3" s="1"/>
      <c r="E3" s="1"/>
      <c r="F3" s="1"/>
      <c r="G3" s="1"/>
      <c r="H3" s="90" t="s">
        <v>83</v>
      </c>
      <c r="I3" s="90"/>
      <c r="J3" s="90"/>
      <c r="K3" s="90"/>
    </row>
    <row r="4" spans="1:28" ht="12.75" customHeight="1" x14ac:dyDescent="0.25">
      <c r="A4" s="114" t="s">
        <v>18</v>
      </c>
      <c r="B4" s="114"/>
      <c r="C4" s="114"/>
      <c r="D4" s="114"/>
      <c r="E4" s="114"/>
      <c r="F4" s="114"/>
      <c r="G4" s="114"/>
      <c r="H4" s="114"/>
      <c r="I4" s="114"/>
      <c r="J4" s="1"/>
    </row>
    <row r="5" spans="1:28" ht="14.25" customHeight="1" x14ac:dyDescent="0.25">
      <c r="A5" s="101" t="s">
        <v>0</v>
      </c>
      <c r="B5" s="101" t="s">
        <v>1</v>
      </c>
      <c r="C5" s="101" t="s">
        <v>2</v>
      </c>
      <c r="D5" s="101" t="s">
        <v>3</v>
      </c>
      <c r="E5" s="106" t="s">
        <v>4</v>
      </c>
      <c r="F5" s="107"/>
      <c r="G5" s="101" t="s">
        <v>5</v>
      </c>
      <c r="H5" s="101" t="s">
        <v>6</v>
      </c>
      <c r="I5" s="91" t="s">
        <v>56</v>
      </c>
      <c r="J5" s="91" t="s">
        <v>46</v>
      </c>
      <c r="K5" s="91" t="s">
        <v>32</v>
      </c>
      <c r="L5" s="118">
        <v>2014</v>
      </c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28">
        <v>2015</v>
      </c>
      <c r="Y5" s="128"/>
      <c r="Z5" s="128"/>
      <c r="AA5" s="128"/>
      <c r="AB5" s="128"/>
    </row>
    <row r="6" spans="1:28" ht="36.75" customHeight="1" x14ac:dyDescent="0.25">
      <c r="A6" s="102"/>
      <c r="B6" s="102"/>
      <c r="C6" s="102"/>
      <c r="D6" s="102"/>
      <c r="E6" s="10" t="s">
        <v>7</v>
      </c>
      <c r="F6" s="10" t="s">
        <v>8</v>
      </c>
      <c r="G6" s="102"/>
      <c r="H6" s="102"/>
      <c r="I6" s="92"/>
      <c r="J6" s="92"/>
      <c r="K6" s="92"/>
      <c r="L6" s="121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3"/>
      <c r="X6" s="128"/>
      <c r="Y6" s="128"/>
      <c r="Z6" s="128"/>
      <c r="AA6" s="128"/>
      <c r="AB6" s="128"/>
    </row>
    <row r="7" spans="1:28" x14ac:dyDescent="0.25">
      <c r="A7" s="5" t="s">
        <v>49</v>
      </c>
      <c r="B7" s="103" t="s">
        <v>23</v>
      </c>
      <c r="C7" s="104"/>
      <c r="D7" s="104"/>
      <c r="E7" s="104"/>
      <c r="F7" s="104"/>
      <c r="G7" s="104"/>
      <c r="H7" s="105"/>
      <c r="I7" s="12"/>
      <c r="J7" s="5"/>
      <c r="K7" s="5"/>
      <c r="L7" s="26" t="s">
        <v>59</v>
      </c>
      <c r="M7" s="27" t="s">
        <v>60</v>
      </c>
      <c r="N7" s="27" t="s">
        <v>61</v>
      </c>
      <c r="O7" s="27" t="s">
        <v>63</v>
      </c>
      <c r="P7" s="27" t="s">
        <v>64</v>
      </c>
      <c r="Q7" s="27" t="s">
        <v>62</v>
      </c>
      <c r="R7" s="27" t="s">
        <v>65</v>
      </c>
      <c r="S7" s="27" t="s">
        <v>66</v>
      </c>
      <c r="T7" s="27" t="s">
        <v>67</v>
      </c>
      <c r="U7" s="27" t="s">
        <v>68</v>
      </c>
      <c r="V7" s="27" t="s">
        <v>69</v>
      </c>
      <c r="W7" s="27" t="s">
        <v>70</v>
      </c>
      <c r="X7" s="27" t="s">
        <v>59</v>
      </c>
      <c r="Y7" s="27" t="s">
        <v>60</v>
      </c>
      <c r="Z7" s="27" t="s">
        <v>61</v>
      </c>
      <c r="AA7" s="28" t="s">
        <v>63</v>
      </c>
      <c r="AB7" s="28" t="s">
        <v>64</v>
      </c>
    </row>
    <row r="8" spans="1:28" ht="15" customHeight="1" x14ac:dyDescent="0.25">
      <c r="A8" s="111">
        <v>1</v>
      </c>
      <c r="B8" s="108" t="s">
        <v>33</v>
      </c>
      <c r="C8" s="17" t="s">
        <v>24</v>
      </c>
      <c r="D8" s="15" t="s">
        <v>55</v>
      </c>
      <c r="E8" s="84" t="s">
        <v>84</v>
      </c>
      <c r="F8" s="108" t="s">
        <v>85</v>
      </c>
      <c r="G8" s="93" t="s">
        <v>14</v>
      </c>
      <c r="H8" s="95">
        <v>7678</v>
      </c>
      <c r="I8" s="77" t="s">
        <v>72</v>
      </c>
      <c r="J8" s="98"/>
      <c r="K8" s="98"/>
      <c r="L8" s="115"/>
      <c r="M8" s="115"/>
      <c r="N8" s="115"/>
      <c r="O8" s="115"/>
      <c r="P8" s="115"/>
      <c r="Q8" s="127">
        <f>K8/I8</f>
        <v>0</v>
      </c>
      <c r="R8" s="127">
        <f>K8/I8</f>
        <v>0</v>
      </c>
      <c r="S8" s="127">
        <f>R8</f>
        <v>0</v>
      </c>
      <c r="T8" s="127">
        <f>K8/I8</f>
        <v>0</v>
      </c>
      <c r="U8" s="124">
        <f>K8/I8</f>
        <v>0</v>
      </c>
      <c r="V8" s="129">
        <f>K8/I8*4</f>
        <v>0</v>
      </c>
      <c r="W8" s="129">
        <f>V8</f>
        <v>0</v>
      </c>
      <c r="X8" s="129">
        <f>W8</f>
        <v>0</v>
      </c>
      <c r="Y8" s="129">
        <f>X8</f>
        <v>0</v>
      </c>
      <c r="Z8" s="129">
        <f>Y8+AB8</f>
        <v>0</v>
      </c>
      <c r="AA8" s="129">
        <f>Z8</f>
        <v>0</v>
      </c>
      <c r="AB8" s="124">
        <f>K8/I8</f>
        <v>0</v>
      </c>
    </row>
    <row r="9" spans="1:28" ht="15" customHeight="1" x14ac:dyDescent="0.25">
      <c r="A9" s="112"/>
      <c r="B9" s="109"/>
      <c r="C9" s="15" t="s">
        <v>25</v>
      </c>
      <c r="D9" s="16" t="s">
        <v>9</v>
      </c>
      <c r="E9" s="85"/>
      <c r="F9" s="109"/>
      <c r="G9" s="94"/>
      <c r="H9" s="96"/>
      <c r="I9" s="78"/>
      <c r="J9" s="99"/>
      <c r="K9" s="99"/>
      <c r="L9" s="116"/>
      <c r="M9" s="116"/>
      <c r="N9" s="116"/>
      <c r="O9" s="116"/>
      <c r="P9" s="116"/>
      <c r="Q9" s="127"/>
      <c r="R9" s="127"/>
      <c r="S9" s="127"/>
      <c r="T9" s="127"/>
      <c r="U9" s="125"/>
      <c r="V9" s="130"/>
      <c r="W9" s="130"/>
      <c r="X9" s="130"/>
      <c r="Y9" s="130"/>
      <c r="Z9" s="130"/>
      <c r="AA9" s="130"/>
      <c r="AB9" s="125"/>
    </row>
    <row r="10" spans="1:28" x14ac:dyDescent="0.25">
      <c r="A10" s="112"/>
      <c r="B10" s="109"/>
      <c r="C10" s="15" t="s">
        <v>26</v>
      </c>
      <c r="D10" s="16" t="s">
        <v>10</v>
      </c>
      <c r="E10" s="85"/>
      <c r="F10" s="109"/>
      <c r="G10" s="94"/>
      <c r="H10" s="96"/>
      <c r="I10" s="78"/>
      <c r="J10" s="99"/>
      <c r="K10" s="99"/>
      <c r="L10" s="116"/>
      <c r="M10" s="116"/>
      <c r="N10" s="116"/>
      <c r="O10" s="116"/>
      <c r="P10" s="116"/>
      <c r="Q10" s="127"/>
      <c r="R10" s="127"/>
      <c r="S10" s="127"/>
      <c r="T10" s="127"/>
      <c r="U10" s="125"/>
      <c r="V10" s="130"/>
      <c r="W10" s="130"/>
      <c r="X10" s="130"/>
      <c r="Y10" s="130"/>
      <c r="Z10" s="130"/>
      <c r="AA10" s="130"/>
      <c r="AB10" s="125"/>
    </row>
    <row r="11" spans="1:28" x14ac:dyDescent="0.25">
      <c r="A11" s="112"/>
      <c r="B11" s="109"/>
      <c r="C11" s="15" t="s">
        <v>27</v>
      </c>
      <c r="D11" s="16" t="s">
        <v>11</v>
      </c>
      <c r="E11" s="85"/>
      <c r="F11" s="109"/>
      <c r="G11" s="94"/>
      <c r="H11" s="96"/>
      <c r="I11" s="78"/>
      <c r="J11" s="99"/>
      <c r="K11" s="99"/>
      <c r="L11" s="116"/>
      <c r="M11" s="116"/>
      <c r="N11" s="116"/>
      <c r="O11" s="116"/>
      <c r="P11" s="116"/>
      <c r="Q11" s="127"/>
      <c r="R11" s="127"/>
      <c r="S11" s="127"/>
      <c r="T11" s="127"/>
      <c r="U11" s="125"/>
      <c r="V11" s="130"/>
      <c r="W11" s="130"/>
      <c r="X11" s="130"/>
      <c r="Y11" s="130"/>
      <c r="Z11" s="130"/>
      <c r="AA11" s="130"/>
      <c r="AB11" s="125"/>
    </row>
    <row r="12" spans="1:28" ht="14.25" customHeight="1" x14ac:dyDescent="0.25">
      <c r="A12" s="112"/>
      <c r="B12" s="109"/>
      <c r="C12" s="15" t="s">
        <v>41</v>
      </c>
      <c r="D12" s="16" t="s">
        <v>12</v>
      </c>
      <c r="E12" s="85"/>
      <c r="F12" s="109"/>
      <c r="G12" s="94"/>
      <c r="H12" s="97"/>
      <c r="I12" s="79"/>
      <c r="J12" s="100"/>
      <c r="K12" s="100"/>
      <c r="L12" s="117"/>
      <c r="M12" s="117"/>
      <c r="N12" s="117"/>
      <c r="O12" s="117"/>
      <c r="P12" s="117"/>
      <c r="Q12" s="127"/>
      <c r="R12" s="127"/>
      <c r="S12" s="127"/>
      <c r="T12" s="127"/>
      <c r="U12" s="126"/>
      <c r="V12" s="131"/>
      <c r="W12" s="131"/>
      <c r="X12" s="131"/>
      <c r="Y12" s="131"/>
      <c r="Z12" s="131"/>
      <c r="AA12" s="131"/>
      <c r="AB12" s="126"/>
    </row>
    <row r="13" spans="1:28" ht="30" customHeight="1" x14ac:dyDescent="0.25">
      <c r="A13" s="112"/>
      <c r="B13" s="109"/>
      <c r="C13" s="15" t="s">
        <v>15</v>
      </c>
      <c r="D13" s="16" t="s">
        <v>36</v>
      </c>
      <c r="E13" s="136" t="s">
        <v>38</v>
      </c>
      <c r="F13" s="137"/>
      <c r="G13" s="9" t="s">
        <v>13</v>
      </c>
      <c r="H13" s="21">
        <v>17</v>
      </c>
      <c r="I13" s="16">
        <v>12</v>
      </c>
      <c r="J13" s="23"/>
      <c r="K13" s="23"/>
      <c r="L13" s="29"/>
      <c r="M13" s="29"/>
      <c r="N13" s="29"/>
      <c r="O13" s="29"/>
      <c r="P13" s="29"/>
      <c r="Q13" s="33">
        <f>K13/I13</f>
        <v>0</v>
      </c>
      <c r="R13" s="33">
        <f>K13/I13</f>
        <v>0</v>
      </c>
      <c r="S13" s="33">
        <f>K13/I13</f>
        <v>0</v>
      </c>
      <c r="T13" s="33">
        <f>K13/I13</f>
        <v>0</v>
      </c>
      <c r="U13" s="33">
        <f>K13/I13</f>
        <v>0</v>
      </c>
      <c r="V13" s="32">
        <f>K13/I13*4</f>
        <v>0</v>
      </c>
      <c r="W13" s="32">
        <f>K13/I13*4</f>
        <v>0</v>
      </c>
      <c r="X13" s="32">
        <f>K13/I13*5</f>
        <v>0</v>
      </c>
      <c r="Y13" s="32">
        <f>K13/I13*4</f>
        <v>0</v>
      </c>
      <c r="Z13" s="32">
        <f>K13/I13*5</f>
        <v>0</v>
      </c>
      <c r="AA13" s="32">
        <f>K13/I13*4</f>
        <v>0</v>
      </c>
      <c r="AB13" s="33">
        <f>K13/I13</f>
        <v>0</v>
      </c>
    </row>
    <row r="14" spans="1:28" ht="30" x14ac:dyDescent="0.25">
      <c r="A14" s="112"/>
      <c r="B14" s="109"/>
      <c r="C14" s="15" t="s">
        <v>16</v>
      </c>
      <c r="D14" s="16" t="s">
        <v>35</v>
      </c>
      <c r="E14" s="138"/>
      <c r="F14" s="139"/>
      <c r="G14" s="9" t="s">
        <v>13</v>
      </c>
      <c r="H14" s="21">
        <v>16</v>
      </c>
      <c r="I14" s="16">
        <v>12</v>
      </c>
      <c r="J14" s="23"/>
      <c r="K14" s="23"/>
      <c r="L14" s="29"/>
      <c r="M14" s="29"/>
      <c r="N14" s="29"/>
      <c r="O14" s="29"/>
      <c r="P14" s="29"/>
      <c r="Q14" s="33">
        <f>AB14</f>
        <v>0</v>
      </c>
      <c r="R14" s="33">
        <f t="shared" ref="R14:U16" si="0">Q14</f>
        <v>0</v>
      </c>
      <c r="S14" s="33">
        <f t="shared" si="0"/>
        <v>0</v>
      </c>
      <c r="T14" s="33">
        <f t="shared" si="0"/>
        <v>0</v>
      </c>
      <c r="U14" s="33">
        <f t="shared" si="0"/>
        <v>0</v>
      </c>
      <c r="V14" s="32">
        <f>K14/I14*4</f>
        <v>0</v>
      </c>
      <c r="W14" s="32">
        <f>V14</f>
        <v>0</v>
      </c>
      <c r="X14" s="32">
        <f>K14/I14*5</f>
        <v>0</v>
      </c>
      <c r="Y14" s="32">
        <f t="shared" ref="Y14:AA16" si="1">W14</f>
        <v>0</v>
      </c>
      <c r="Z14" s="32">
        <f t="shared" si="1"/>
        <v>0</v>
      </c>
      <c r="AA14" s="32">
        <f t="shared" si="1"/>
        <v>0</v>
      </c>
      <c r="AB14" s="33">
        <f>K14/I14</f>
        <v>0</v>
      </c>
    </row>
    <row r="15" spans="1:28" ht="30" customHeight="1" x14ac:dyDescent="0.25">
      <c r="A15" s="112"/>
      <c r="B15" s="109"/>
      <c r="C15" s="15" t="s">
        <v>17</v>
      </c>
      <c r="D15" s="16" t="s">
        <v>34</v>
      </c>
      <c r="E15" s="138"/>
      <c r="F15" s="139"/>
      <c r="G15" s="9" t="s">
        <v>13</v>
      </c>
      <c r="H15" s="21">
        <v>15</v>
      </c>
      <c r="I15" s="16">
        <v>12</v>
      </c>
      <c r="J15" s="23"/>
      <c r="K15" s="23"/>
      <c r="L15" s="29"/>
      <c r="M15" s="29"/>
      <c r="N15" s="29"/>
      <c r="O15" s="29"/>
      <c r="P15" s="29"/>
      <c r="Q15" s="33">
        <f>AB15</f>
        <v>0</v>
      </c>
      <c r="R15" s="33">
        <f t="shared" si="0"/>
        <v>0</v>
      </c>
      <c r="S15" s="33">
        <f t="shared" si="0"/>
        <v>0</v>
      </c>
      <c r="T15" s="33">
        <f t="shared" si="0"/>
        <v>0</v>
      </c>
      <c r="U15" s="33">
        <f t="shared" si="0"/>
        <v>0</v>
      </c>
      <c r="V15" s="32">
        <f>K15/I15*4</f>
        <v>0</v>
      </c>
      <c r="W15" s="32">
        <f>V15</f>
        <v>0</v>
      </c>
      <c r="X15" s="32">
        <f>K15/I15*5</f>
        <v>0</v>
      </c>
      <c r="Y15" s="32">
        <f t="shared" si="1"/>
        <v>0</v>
      </c>
      <c r="Z15" s="32">
        <f t="shared" si="1"/>
        <v>0</v>
      </c>
      <c r="AA15" s="32">
        <f t="shared" si="1"/>
        <v>0</v>
      </c>
      <c r="AB15" s="33">
        <f>K15/I15</f>
        <v>0</v>
      </c>
    </row>
    <row r="16" spans="1:28" ht="30" customHeight="1" x14ac:dyDescent="0.25">
      <c r="A16" s="113"/>
      <c r="B16" s="110"/>
      <c r="C16" s="15" t="s">
        <v>19</v>
      </c>
      <c r="D16" s="16" t="s">
        <v>37</v>
      </c>
      <c r="E16" s="140"/>
      <c r="F16" s="141"/>
      <c r="G16" s="9" t="s">
        <v>13</v>
      </c>
      <c r="H16" s="21">
        <v>16</v>
      </c>
      <c r="I16" s="16">
        <v>12</v>
      </c>
      <c r="J16" s="23"/>
      <c r="K16" s="23"/>
      <c r="L16" s="29"/>
      <c r="M16" s="29"/>
      <c r="N16" s="29"/>
      <c r="O16" s="29"/>
      <c r="P16" s="29"/>
      <c r="Q16" s="33">
        <f>AB16</f>
        <v>0</v>
      </c>
      <c r="R16" s="33">
        <f t="shared" si="0"/>
        <v>0</v>
      </c>
      <c r="S16" s="33">
        <f t="shared" si="0"/>
        <v>0</v>
      </c>
      <c r="T16" s="33">
        <f t="shared" si="0"/>
        <v>0</v>
      </c>
      <c r="U16" s="33">
        <f t="shared" si="0"/>
        <v>0</v>
      </c>
      <c r="V16" s="32">
        <f>K16/I16*4</f>
        <v>0</v>
      </c>
      <c r="W16" s="32">
        <f>V16</f>
        <v>0</v>
      </c>
      <c r="X16" s="32">
        <f>K16/I16*5</f>
        <v>0</v>
      </c>
      <c r="Y16" s="32">
        <f t="shared" si="1"/>
        <v>0</v>
      </c>
      <c r="Z16" s="32">
        <f t="shared" si="1"/>
        <v>0</v>
      </c>
      <c r="AA16" s="32">
        <f t="shared" si="1"/>
        <v>0</v>
      </c>
      <c r="AB16" s="33">
        <f>K16/I16</f>
        <v>0</v>
      </c>
    </row>
    <row r="17" spans="1:28" ht="15" customHeight="1" x14ac:dyDescent="0.25">
      <c r="A17" s="55"/>
      <c r="B17" s="54"/>
      <c r="C17" s="15" t="s">
        <v>80</v>
      </c>
      <c r="D17" s="43" t="s">
        <v>58</v>
      </c>
      <c r="E17" s="82" t="s">
        <v>40</v>
      </c>
      <c r="F17" s="83"/>
      <c r="G17" s="9" t="s">
        <v>13</v>
      </c>
      <c r="H17" s="21">
        <v>2</v>
      </c>
      <c r="I17" s="9">
        <v>1</v>
      </c>
      <c r="J17" s="45"/>
      <c r="K17" s="45"/>
      <c r="L17" s="29"/>
      <c r="M17" s="29"/>
      <c r="N17" s="29"/>
      <c r="O17" s="29"/>
      <c r="P17" s="29"/>
      <c r="Q17" s="56"/>
      <c r="R17" s="56"/>
      <c r="S17" s="56"/>
      <c r="T17" s="56"/>
      <c r="U17" s="56"/>
      <c r="V17" s="32"/>
      <c r="W17" s="32"/>
      <c r="X17" s="32"/>
      <c r="Y17" s="32"/>
      <c r="Z17" s="32"/>
      <c r="AA17" s="32"/>
      <c r="AB17" s="56"/>
    </row>
    <row r="18" spans="1:28" ht="15" customHeight="1" x14ac:dyDescent="0.25">
      <c r="A18" s="78" t="s">
        <v>74</v>
      </c>
      <c r="B18" s="85"/>
      <c r="C18" s="15" t="s">
        <v>28</v>
      </c>
      <c r="D18" s="16" t="s">
        <v>42</v>
      </c>
      <c r="E18" s="82" t="s">
        <v>38</v>
      </c>
      <c r="F18" s="83"/>
      <c r="G18" s="9" t="s">
        <v>13</v>
      </c>
      <c r="H18" s="21">
        <v>1</v>
      </c>
      <c r="I18" s="9">
        <v>12</v>
      </c>
      <c r="J18" s="23"/>
      <c r="K18" s="23"/>
      <c r="L18" s="29"/>
      <c r="M18" s="29"/>
      <c r="N18" s="29"/>
      <c r="O18" s="29"/>
      <c r="P18" s="29"/>
      <c r="Q18" s="33">
        <f>AB18</f>
        <v>0</v>
      </c>
      <c r="R18" s="33">
        <f t="shared" ref="R18:AA18" si="2">Q18</f>
        <v>0</v>
      </c>
      <c r="S18" s="33">
        <f t="shared" si="2"/>
        <v>0</v>
      </c>
      <c r="T18" s="33">
        <f t="shared" si="2"/>
        <v>0</v>
      </c>
      <c r="U18" s="33">
        <f t="shared" si="2"/>
        <v>0</v>
      </c>
      <c r="V18" s="32">
        <f t="shared" si="2"/>
        <v>0</v>
      </c>
      <c r="W18" s="32">
        <f t="shared" si="2"/>
        <v>0</v>
      </c>
      <c r="X18" s="32">
        <f t="shared" si="2"/>
        <v>0</v>
      </c>
      <c r="Y18" s="32">
        <f t="shared" si="2"/>
        <v>0</v>
      </c>
      <c r="Z18" s="32">
        <f t="shared" si="2"/>
        <v>0</v>
      </c>
      <c r="AA18" s="32">
        <f t="shared" si="2"/>
        <v>0</v>
      </c>
      <c r="AB18" s="33">
        <f>K18/I18</f>
        <v>0</v>
      </c>
    </row>
    <row r="19" spans="1:28" x14ac:dyDescent="0.25">
      <c r="A19" s="78"/>
      <c r="B19" s="85"/>
      <c r="C19" s="15" t="s">
        <v>29</v>
      </c>
      <c r="D19" s="16" t="s">
        <v>43</v>
      </c>
      <c r="E19" s="82" t="s">
        <v>39</v>
      </c>
      <c r="F19" s="83"/>
      <c r="G19" s="9" t="s">
        <v>13</v>
      </c>
      <c r="H19" s="21">
        <v>1</v>
      </c>
      <c r="I19" s="9">
        <v>1</v>
      </c>
      <c r="J19" s="23"/>
      <c r="K19" s="23"/>
      <c r="L19" s="29"/>
      <c r="M19" s="29"/>
      <c r="N19" s="29"/>
      <c r="O19" s="29"/>
      <c r="P19" s="29"/>
      <c r="Q19" s="33"/>
      <c r="R19" s="33"/>
      <c r="S19" s="33"/>
      <c r="T19" s="33"/>
      <c r="U19" s="33">
        <f>K19</f>
        <v>0</v>
      </c>
      <c r="V19" s="32"/>
      <c r="W19" s="32"/>
      <c r="X19" s="32"/>
      <c r="Y19" s="32"/>
      <c r="Z19" s="32"/>
      <c r="AA19" s="32"/>
      <c r="AB19" s="33"/>
    </row>
    <row r="20" spans="1:28" ht="15" customHeight="1" x14ac:dyDescent="0.25">
      <c r="A20" s="78"/>
      <c r="B20" s="85"/>
      <c r="C20" s="15" t="s">
        <v>30</v>
      </c>
      <c r="D20" s="16" t="s">
        <v>44</v>
      </c>
      <c r="E20" s="82" t="s">
        <v>38</v>
      </c>
      <c r="F20" s="83"/>
      <c r="G20" s="9" t="s">
        <v>13</v>
      </c>
      <c r="H20" s="21">
        <v>1</v>
      </c>
      <c r="I20" s="9">
        <v>12</v>
      </c>
      <c r="J20" s="23"/>
      <c r="K20" s="23"/>
      <c r="L20" s="29"/>
      <c r="M20" s="29"/>
      <c r="N20" s="29"/>
      <c r="O20" s="29"/>
      <c r="P20" s="29"/>
      <c r="Q20" s="33">
        <f>AB20</f>
        <v>0</v>
      </c>
      <c r="R20" s="33">
        <f t="shared" ref="R20:AA20" si="3">Q20</f>
        <v>0</v>
      </c>
      <c r="S20" s="33">
        <f t="shared" si="3"/>
        <v>0</v>
      </c>
      <c r="T20" s="33">
        <f t="shared" si="3"/>
        <v>0</v>
      </c>
      <c r="U20" s="33">
        <f t="shared" si="3"/>
        <v>0</v>
      </c>
      <c r="V20" s="32">
        <f t="shared" si="3"/>
        <v>0</v>
      </c>
      <c r="W20" s="32">
        <f t="shared" si="3"/>
        <v>0</v>
      </c>
      <c r="X20" s="32">
        <f t="shared" si="3"/>
        <v>0</v>
      </c>
      <c r="Y20" s="32">
        <f t="shared" si="3"/>
        <v>0</v>
      </c>
      <c r="Z20" s="32">
        <f t="shared" si="3"/>
        <v>0</v>
      </c>
      <c r="AA20" s="32">
        <f t="shared" si="3"/>
        <v>0</v>
      </c>
      <c r="AB20" s="33">
        <f>K20/I20</f>
        <v>0</v>
      </c>
    </row>
    <row r="21" spans="1:28" x14ac:dyDescent="0.25">
      <c r="A21" s="79"/>
      <c r="B21" s="86"/>
      <c r="C21" s="15" t="s">
        <v>31</v>
      </c>
      <c r="D21" s="16" t="s">
        <v>45</v>
      </c>
      <c r="E21" s="82" t="s">
        <v>39</v>
      </c>
      <c r="F21" s="83"/>
      <c r="G21" s="9" t="s">
        <v>13</v>
      </c>
      <c r="H21" s="21">
        <v>1</v>
      </c>
      <c r="I21" s="9">
        <v>1</v>
      </c>
      <c r="J21" s="23"/>
      <c r="K21" s="23"/>
      <c r="L21" s="29"/>
      <c r="M21" s="29"/>
      <c r="N21" s="29"/>
      <c r="O21" s="29"/>
      <c r="P21" s="29"/>
      <c r="Q21" s="33"/>
      <c r="R21" s="33"/>
      <c r="S21" s="33"/>
      <c r="T21" s="33"/>
      <c r="U21" s="33">
        <f>K21</f>
        <v>0</v>
      </c>
      <c r="V21" s="32"/>
      <c r="W21" s="32"/>
      <c r="X21" s="32"/>
      <c r="Y21" s="32"/>
      <c r="Z21" s="32"/>
      <c r="AA21" s="32"/>
      <c r="AB21" s="33"/>
    </row>
    <row r="22" spans="1:28" ht="15" customHeight="1" x14ac:dyDescent="0.25">
      <c r="A22" s="18"/>
      <c r="B22" s="132"/>
      <c r="C22" s="132"/>
      <c r="D22" s="132"/>
      <c r="E22" s="132"/>
      <c r="F22" s="132"/>
      <c r="G22" s="132"/>
      <c r="H22" s="132"/>
      <c r="I22" s="18"/>
      <c r="J22" s="22"/>
      <c r="K22" s="46"/>
      <c r="L22" s="30"/>
      <c r="M22" s="30"/>
      <c r="N22" s="30"/>
      <c r="O22" s="30"/>
      <c r="P22" s="30"/>
      <c r="Q22" s="31">
        <f t="shared" ref="Q22:AB22" si="4">SUM(Q8:Q21)</f>
        <v>0</v>
      </c>
      <c r="R22" s="31">
        <f t="shared" si="4"/>
        <v>0</v>
      </c>
      <c r="S22" s="31">
        <f t="shared" si="4"/>
        <v>0</v>
      </c>
      <c r="T22" s="31">
        <f t="shared" si="4"/>
        <v>0</v>
      </c>
      <c r="U22" s="31">
        <f t="shared" si="4"/>
        <v>0</v>
      </c>
      <c r="V22" s="31">
        <f t="shared" si="4"/>
        <v>0</v>
      </c>
      <c r="W22" s="31">
        <f t="shared" si="4"/>
        <v>0</v>
      </c>
      <c r="X22" s="31">
        <f t="shared" si="4"/>
        <v>0</v>
      </c>
      <c r="Y22" s="31">
        <f t="shared" si="4"/>
        <v>0</v>
      </c>
      <c r="Z22" s="31">
        <f t="shared" si="4"/>
        <v>0</v>
      </c>
      <c r="AA22" s="31">
        <f t="shared" si="4"/>
        <v>0</v>
      </c>
      <c r="AB22" s="31">
        <f t="shared" si="4"/>
        <v>0</v>
      </c>
    </row>
    <row r="23" spans="1:28" x14ac:dyDescent="0.25">
      <c r="A23" s="19" t="s">
        <v>50</v>
      </c>
      <c r="B23" s="133" t="s">
        <v>22</v>
      </c>
      <c r="C23" s="134"/>
      <c r="D23" s="134"/>
      <c r="E23" s="134"/>
      <c r="F23" s="134"/>
      <c r="G23" s="134"/>
      <c r="H23" s="135"/>
      <c r="I23" s="20"/>
      <c r="J23" s="24"/>
      <c r="K23" s="24"/>
      <c r="L23" s="35"/>
      <c r="M23" s="35"/>
      <c r="N23" s="35"/>
      <c r="O23" s="35"/>
      <c r="P23" s="35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</row>
    <row r="24" spans="1:28" x14ac:dyDescent="0.25">
      <c r="A24" s="77" t="s">
        <v>51</v>
      </c>
      <c r="B24" s="84" t="s">
        <v>48</v>
      </c>
      <c r="C24" s="15" t="s">
        <v>57</v>
      </c>
      <c r="D24" s="16" t="s">
        <v>73</v>
      </c>
      <c r="E24" s="80" t="s">
        <v>20</v>
      </c>
      <c r="F24" s="81"/>
      <c r="G24" s="13" t="s">
        <v>14</v>
      </c>
      <c r="H24" s="11">
        <v>150</v>
      </c>
      <c r="I24" s="11"/>
      <c r="J24" s="25"/>
      <c r="K24" s="25"/>
      <c r="L24" s="29"/>
      <c r="M24" s="29"/>
      <c r="N24" s="29"/>
      <c r="O24" s="29"/>
      <c r="P24" s="29"/>
      <c r="Q24" s="33">
        <f>AB24</f>
        <v>0</v>
      </c>
      <c r="R24" s="33">
        <f t="shared" ref="R24:AA24" si="5">Q24</f>
        <v>0</v>
      </c>
      <c r="S24" s="33">
        <f t="shared" si="5"/>
        <v>0</v>
      </c>
      <c r="T24" s="33">
        <f t="shared" si="5"/>
        <v>0</v>
      </c>
      <c r="U24" s="33">
        <f t="shared" si="5"/>
        <v>0</v>
      </c>
      <c r="V24" s="32">
        <f t="shared" si="5"/>
        <v>0</v>
      </c>
      <c r="W24" s="32">
        <f t="shared" si="5"/>
        <v>0</v>
      </c>
      <c r="X24" s="32">
        <f t="shared" si="5"/>
        <v>0</v>
      </c>
      <c r="Y24" s="32">
        <f t="shared" si="5"/>
        <v>0</v>
      </c>
      <c r="Z24" s="32">
        <f t="shared" si="5"/>
        <v>0</v>
      </c>
      <c r="AA24" s="32">
        <f t="shared" si="5"/>
        <v>0</v>
      </c>
      <c r="AB24" s="33">
        <f>K24/12</f>
        <v>0</v>
      </c>
    </row>
    <row r="25" spans="1:28" x14ac:dyDescent="0.25">
      <c r="A25" s="78"/>
      <c r="B25" s="85"/>
      <c r="C25" s="15" t="s">
        <v>52</v>
      </c>
      <c r="D25" s="40" t="s">
        <v>75</v>
      </c>
      <c r="E25" s="82" t="s">
        <v>21</v>
      </c>
      <c r="F25" s="83"/>
      <c r="G25" s="38" t="s">
        <v>13</v>
      </c>
      <c r="H25" s="37">
        <v>3</v>
      </c>
      <c r="I25" s="37"/>
      <c r="J25" s="25"/>
      <c r="K25" s="25"/>
      <c r="L25" s="29"/>
      <c r="M25" s="29"/>
      <c r="N25" s="29"/>
      <c r="O25" s="29"/>
      <c r="P25" s="29"/>
      <c r="Q25" s="39"/>
      <c r="R25" s="39"/>
      <c r="S25" s="39"/>
      <c r="T25" s="39"/>
      <c r="U25" s="39"/>
      <c r="V25" s="32"/>
      <c r="W25" s="32"/>
      <c r="X25" s="32"/>
      <c r="Y25" s="32"/>
      <c r="Z25" s="32"/>
      <c r="AA25" s="32"/>
      <c r="AB25" s="39"/>
    </row>
    <row r="26" spans="1:28" ht="15" customHeight="1" x14ac:dyDescent="0.25">
      <c r="A26" s="78"/>
      <c r="B26" s="85"/>
      <c r="C26" s="15" t="s">
        <v>53</v>
      </c>
      <c r="D26" s="16" t="s">
        <v>76</v>
      </c>
      <c r="E26" s="82" t="s">
        <v>21</v>
      </c>
      <c r="F26" s="83"/>
      <c r="G26" s="13" t="s">
        <v>13</v>
      </c>
      <c r="H26" s="11">
        <v>3</v>
      </c>
      <c r="I26" s="11"/>
      <c r="J26" s="25"/>
      <c r="K26" s="25"/>
      <c r="L26" s="29"/>
      <c r="M26" s="29"/>
      <c r="N26" s="29"/>
      <c r="O26" s="29"/>
      <c r="P26" s="29"/>
      <c r="Q26" s="33"/>
      <c r="R26" s="33"/>
      <c r="S26" s="33">
        <f>K26/H26</f>
        <v>0</v>
      </c>
      <c r="T26" s="33"/>
      <c r="U26" s="33"/>
      <c r="V26" s="32"/>
      <c r="W26" s="32">
        <f>S26</f>
        <v>0</v>
      </c>
      <c r="X26" s="32"/>
      <c r="Y26" s="32"/>
      <c r="Z26" s="32"/>
      <c r="AA26" s="32">
        <f>W26</f>
        <v>0</v>
      </c>
      <c r="AB26" s="33"/>
    </row>
    <row r="27" spans="1:28" ht="15" customHeight="1" x14ac:dyDescent="0.25">
      <c r="A27" s="78"/>
      <c r="B27" s="85"/>
      <c r="C27" s="15" t="s">
        <v>54</v>
      </c>
      <c r="D27" s="37" t="s">
        <v>71</v>
      </c>
      <c r="E27" s="82" t="s">
        <v>21</v>
      </c>
      <c r="F27" s="83"/>
      <c r="G27" s="38" t="s">
        <v>13</v>
      </c>
      <c r="H27" s="37">
        <v>3</v>
      </c>
      <c r="I27" s="37"/>
      <c r="J27" s="25"/>
      <c r="K27" s="25"/>
      <c r="L27" s="29"/>
      <c r="M27" s="29"/>
      <c r="N27" s="29"/>
      <c r="O27" s="29"/>
      <c r="P27" s="29"/>
      <c r="Q27" s="39"/>
      <c r="R27" s="39"/>
      <c r="S27" s="39"/>
      <c r="T27" s="39"/>
      <c r="U27" s="39"/>
      <c r="V27" s="32"/>
      <c r="W27" s="32"/>
      <c r="X27" s="32"/>
      <c r="Y27" s="32"/>
      <c r="Z27" s="32"/>
      <c r="AA27" s="32"/>
      <c r="AB27" s="39"/>
    </row>
    <row r="28" spans="1:28" ht="15" customHeight="1" x14ac:dyDescent="0.25">
      <c r="A28" s="78"/>
      <c r="B28" s="85"/>
      <c r="C28" s="15" t="s">
        <v>93</v>
      </c>
      <c r="D28" s="37" t="s">
        <v>77</v>
      </c>
      <c r="E28" s="82" t="s">
        <v>21</v>
      </c>
      <c r="F28" s="83"/>
      <c r="G28" s="38" t="s">
        <v>13</v>
      </c>
      <c r="H28" s="37">
        <v>3</v>
      </c>
      <c r="I28" s="37"/>
      <c r="J28" s="25"/>
      <c r="K28" s="25"/>
      <c r="L28" s="29"/>
      <c r="M28" s="29"/>
      <c r="N28" s="29"/>
      <c r="O28" s="29"/>
      <c r="P28" s="29"/>
      <c r="Q28" s="39"/>
      <c r="R28" s="39"/>
      <c r="S28" s="39"/>
      <c r="T28" s="39"/>
      <c r="U28" s="39"/>
      <c r="V28" s="32"/>
      <c r="W28" s="32"/>
      <c r="X28" s="32"/>
      <c r="Y28" s="32"/>
      <c r="Z28" s="32"/>
      <c r="AA28" s="32"/>
      <c r="AB28" s="39"/>
    </row>
    <row r="29" spans="1:28" ht="15" customHeight="1" x14ac:dyDescent="0.25">
      <c r="A29" s="79"/>
      <c r="B29" s="86"/>
      <c r="C29" s="15" t="s">
        <v>94</v>
      </c>
      <c r="D29" s="11" t="s">
        <v>47</v>
      </c>
      <c r="E29" s="82" t="s">
        <v>21</v>
      </c>
      <c r="F29" s="83"/>
      <c r="G29" s="13" t="s">
        <v>14</v>
      </c>
      <c r="H29" s="11">
        <v>235</v>
      </c>
      <c r="I29" s="11"/>
      <c r="J29" s="23"/>
      <c r="K29" s="23"/>
      <c r="L29" s="29"/>
      <c r="M29" s="29"/>
      <c r="N29" s="29"/>
      <c r="O29" s="29"/>
      <c r="P29" s="29"/>
      <c r="Q29" s="33">
        <f>AB29</f>
        <v>0</v>
      </c>
      <c r="R29" s="33">
        <f t="shared" ref="R29:AA29" si="6">Q29</f>
        <v>0</v>
      </c>
      <c r="S29" s="33">
        <f t="shared" si="6"/>
        <v>0</v>
      </c>
      <c r="T29" s="33">
        <f t="shared" si="6"/>
        <v>0</v>
      </c>
      <c r="U29" s="33">
        <f t="shared" si="6"/>
        <v>0</v>
      </c>
      <c r="V29" s="32">
        <f t="shared" si="6"/>
        <v>0</v>
      </c>
      <c r="W29" s="32">
        <f t="shared" si="6"/>
        <v>0</v>
      </c>
      <c r="X29" s="32">
        <f t="shared" si="6"/>
        <v>0</v>
      </c>
      <c r="Y29" s="32">
        <f t="shared" si="6"/>
        <v>0</v>
      </c>
      <c r="Z29" s="32">
        <f t="shared" si="6"/>
        <v>0</v>
      </c>
      <c r="AA29" s="32">
        <f t="shared" si="6"/>
        <v>0</v>
      </c>
      <c r="AB29" s="33">
        <f>K29/12</f>
        <v>0</v>
      </c>
    </row>
    <row r="30" spans="1:28" x14ac:dyDescent="0.25">
      <c r="A30" s="6"/>
      <c r="B30" s="87"/>
      <c r="C30" s="88"/>
      <c r="D30" s="88"/>
      <c r="E30" s="88"/>
      <c r="F30" s="88"/>
      <c r="G30" s="88"/>
      <c r="H30" s="89"/>
      <c r="I30" s="14"/>
      <c r="J30" s="22"/>
      <c r="K30" s="46"/>
      <c r="L30" s="30"/>
      <c r="M30" s="30"/>
      <c r="N30" s="30"/>
      <c r="O30" s="30"/>
      <c r="P30" s="30"/>
      <c r="Q30" s="30">
        <f t="shared" ref="Q30:AB30" si="7">SUM(Q24:Q29)</f>
        <v>0</v>
      </c>
      <c r="R30" s="30">
        <f t="shared" si="7"/>
        <v>0</v>
      </c>
      <c r="S30" s="30">
        <f t="shared" si="7"/>
        <v>0</v>
      </c>
      <c r="T30" s="30">
        <f t="shared" si="7"/>
        <v>0</v>
      </c>
      <c r="U30" s="30">
        <f t="shared" si="7"/>
        <v>0</v>
      </c>
      <c r="V30" s="30">
        <f t="shared" si="7"/>
        <v>0</v>
      </c>
      <c r="W30" s="30">
        <f t="shared" si="7"/>
        <v>0</v>
      </c>
      <c r="X30" s="30">
        <f t="shared" si="7"/>
        <v>0</v>
      </c>
      <c r="Y30" s="30">
        <f t="shared" si="7"/>
        <v>0</v>
      </c>
      <c r="Z30" s="30">
        <f t="shared" si="7"/>
        <v>0</v>
      </c>
      <c r="AA30" s="30">
        <f t="shared" si="7"/>
        <v>0</v>
      </c>
      <c r="AB30" s="30">
        <f t="shared" si="7"/>
        <v>0</v>
      </c>
    </row>
    <row r="31" spans="1:28" x14ac:dyDescent="0.25">
      <c r="A31" s="7"/>
      <c r="B31" s="8"/>
      <c r="C31" s="7"/>
      <c r="E31" s="41"/>
      <c r="G31" s="48"/>
      <c r="H31" s="49"/>
      <c r="I31" s="47" t="s">
        <v>79</v>
      </c>
      <c r="J31" s="44"/>
      <c r="K31" s="36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</row>
    <row r="32" spans="1:28" ht="14.25" customHeight="1" x14ac:dyDescent="0.25">
      <c r="A32" s="3"/>
      <c r="B32" s="4"/>
      <c r="C32" s="3"/>
      <c r="D32" s="3"/>
      <c r="E32" s="3"/>
      <c r="G32" s="50"/>
      <c r="H32" s="51"/>
      <c r="I32" s="42" t="str">
        <f>[1]Лист2!A58</f>
        <v>НДС 18%:</v>
      </c>
      <c r="J32" s="24"/>
      <c r="K32" s="36"/>
      <c r="L32" s="24"/>
      <c r="M32" s="24"/>
      <c r="N32" s="24"/>
      <c r="O32" s="24"/>
      <c r="P32" s="24"/>
      <c r="Q32" s="24" t="e">
        <f>#REF!*1.18-#REF!</f>
        <v>#REF!</v>
      </c>
      <c r="R32" s="24" t="e">
        <f>#REF!*1.18-#REF!</f>
        <v>#REF!</v>
      </c>
      <c r="S32" s="24" t="e">
        <f>#REF!*1.18-#REF!</f>
        <v>#REF!</v>
      </c>
      <c r="T32" s="24" t="e">
        <f>#REF!*1.18-#REF!</f>
        <v>#REF!</v>
      </c>
      <c r="U32" s="24" t="e">
        <f>#REF!*1.18-#REF!</f>
        <v>#REF!</v>
      </c>
      <c r="V32" s="24" t="e">
        <f>#REF!*1.18-#REF!</f>
        <v>#REF!</v>
      </c>
      <c r="W32" s="24" t="e">
        <f>#REF!*1.18-#REF!</f>
        <v>#REF!</v>
      </c>
      <c r="X32" s="24" t="e">
        <f>#REF!*1.18-#REF!</f>
        <v>#REF!</v>
      </c>
      <c r="Y32" s="24" t="e">
        <f>#REF!*1.18-#REF!</f>
        <v>#REF!</v>
      </c>
      <c r="Z32" s="24" t="e">
        <f>#REF!*1.18-#REF!</f>
        <v>#REF!</v>
      </c>
      <c r="AA32" s="24" t="e">
        <f>#REF!*1.18-#REF!</f>
        <v>#REF!</v>
      </c>
      <c r="AB32" s="24" t="e">
        <f>#REF!*1.18-#REF!</f>
        <v>#REF!</v>
      </c>
    </row>
    <row r="33" spans="2:28" ht="18.75" customHeight="1" x14ac:dyDescent="0.25">
      <c r="B33" s="4"/>
      <c r="C33" s="3"/>
      <c r="D33" s="3"/>
      <c r="E33" s="3"/>
      <c r="G33" s="50"/>
      <c r="H33" s="51"/>
      <c r="I33" s="42" t="str">
        <f>[1]Лист2!A59</f>
        <v>Всего с НДС:</v>
      </c>
      <c r="J33" s="24"/>
      <c r="K33" s="52"/>
      <c r="L33" s="24"/>
      <c r="M33" s="24"/>
      <c r="N33" s="24"/>
      <c r="O33" s="24"/>
      <c r="P33" s="24"/>
      <c r="Q33" s="24" t="e">
        <f>#REF!+Q32</f>
        <v>#REF!</v>
      </c>
      <c r="R33" s="24" t="e">
        <f>#REF!+R32</f>
        <v>#REF!</v>
      </c>
      <c r="S33" s="24" t="e">
        <f>#REF!+S32</f>
        <v>#REF!</v>
      </c>
      <c r="T33" s="24" t="e">
        <f>#REF!+T32</f>
        <v>#REF!</v>
      </c>
      <c r="U33" s="24" t="e">
        <f>#REF!+U32</f>
        <v>#REF!</v>
      </c>
      <c r="V33" s="24" t="e">
        <f>#REF!+V32</f>
        <v>#REF!</v>
      </c>
      <c r="W33" s="24" t="e">
        <f>#REF!+W32</f>
        <v>#REF!</v>
      </c>
      <c r="X33" s="24" t="e">
        <f>#REF!+X32</f>
        <v>#REF!</v>
      </c>
      <c r="Y33" s="24" t="e">
        <f>#REF!+Y32</f>
        <v>#REF!</v>
      </c>
      <c r="Z33" s="24" t="e">
        <f>#REF!+Z32</f>
        <v>#REF!</v>
      </c>
      <c r="AA33" s="24" t="e">
        <f>#REF!+AA32</f>
        <v>#REF!</v>
      </c>
      <c r="AB33" s="24" t="e">
        <f>#REF!+AB32</f>
        <v>#REF!</v>
      </c>
    </row>
    <row r="34" spans="2:28" ht="15" customHeight="1" x14ac:dyDescent="0.25">
      <c r="C34" s="58" t="s">
        <v>86</v>
      </c>
      <c r="D34" s="59"/>
      <c r="E34" s="59"/>
      <c r="F34" s="60"/>
      <c r="G34" s="62"/>
      <c r="I34" s="63" t="s">
        <v>87</v>
      </c>
      <c r="J34" s="63"/>
      <c r="P34" s="1"/>
      <c r="Q34" s="1"/>
      <c r="R34" s="1"/>
      <c r="S34" s="1"/>
      <c r="U34" t="s">
        <v>78</v>
      </c>
      <c r="X34">
        <v>1.0629999999999999</v>
      </c>
    </row>
    <row r="35" spans="2:28" ht="16.5" x14ac:dyDescent="0.25">
      <c r="C35" s="64" t="s">
        <v>88</v>
      </c>
      <c r="D35" s="59"/>
      <c r="E35" s="59"/>
      <c r="F35" s="60"/>
      <c r="G35" s="62"/>
      <c r="I35" s="65" t="s">
        <v>88</v>
      </c>
      <c r="J35" s="65"/>
      <c r="P35" s="2"/>
      <c r="Q35" s="2"/>
      <c r="S35" s="53"/>
      <c r="T35" s="76"/>
      <c r="U35" s="76"/>
    </row>
    <row r="36" spans="2:28" ht="16.5" x14ac:dyDescent="0.25">
      <c r="C36" s="66" t="s">
        <v>89</v>
      </c>
      <c r="D36" s="59"/>
      <c r="E36" s="59"/>
      <c r="F36" s="60"/>
      <c r="G36" s="62"/>
      <c r="I36" s="67" t="s">
        <v>90</v>
      </c>
      <c r="J36" s="67"/>
      <c r="P36" s="2"/>
      <c r="Q36" s="2"/>
      <c r="R36" s="2"/>
      <c r="S36" s="2"/>
    </row>
    <row r="37" spans="2:28" ht="16.5" x14ac:dyDescent="0.25">
      <c r="C37" s="68"/>
      <c r="D37" s="69"/>
      <c r="E37" s="69"/>
      <c r="F37" s="70"/>
      <c r="G37" s="62"/>
      <c r="I37" s="71"/>
      <c r="J37" s="71"/>
      <c r="P37" s="2"/>
      <c r="Q37" s="2"/>
      <c r="R37" s="2"/>
      <c r="S37" s="2"/>
    </row>
    <row r="38" spans="2:28" ht="16.5" x14ac:dyDescent="0.25">
      <c r="C38" s="61" t="s">
        <v>91</v>
      </c>
      <c r="D38" s="61"/>
      <c r="E38" s="61"/>
      <c r="F38" s="72"/>
      <c r="G38" s="62"/>
      <c r="I38" s="61" t="s">
        <v>91</v>
      </c>
      <c r="J38" s="61"/>
      <c r="P38" s="2"/>
      <c r="Q38" s="2"/>
      <c r="S38" s="2"/>
      <c r="T38" s="76"/>
      <c r="U38" s="76"/>
    </row>
    <row r="39" spans="2:28" ht="16.5" x14ac:dyDescent="0.25">
      <c r="C39" s="73" t="s">
        <v>92</v>
      </c>
      <c r="D39" s="59"/>
      <c r="E39" s="59"/>
      <c r="F39" s="74"/>
      <c r="G39" s="62"/>
      <c r="I39" s="75" t="s">
        <v>92</v>
      </c>
      <c r="J39" s="75"/>
      <c r="P39" s="1"/>
      <c r="Q39" s="1"/>
      <c r="R39" s="1"/>
      <c r="S39" s="1"/>
    </row>
    <row r="40" spans="2:28" x14ac:dyDescent="0.25">
      <c r="E40" s="57"/>
      <c r="F40" s="57"/>
      <c r="G40" s="57"/>
      <c r="I40" s="57"/>
    </row>
    <row r="41" spans="2:28" x14ac:dyDescent="0.25">
      <c r="E41" s="57"/>
      <c r="F41" s="57"/>
      <c r="G41" s="57"/>
      <c r="I41" s="57"/>
    </row>
    <row r="42" spans="2:28" x14ac:dyDescent="0.25">
      <c r="E42" s="57"/>
      <c r="F42" s="57"/>
      <c r="G42" s="57"/>
      <c r="H42" s="57"/>
      <c r="I42" s="57"/>
      <c r="J42" s="57"/>
      <c r="K42" s="57"/>
      <c r="L42" s="57"/>
    </row>
  </sheetData>
  <mergeCells count="64">
    <mergeCell ref="B22:H22"/>
    <mergeCell ref="B23:H23"/>
    <mergeCell ref="AB8:AB12"/>
    <mergeCell ref="Q8:Q12"/>
    <mergeCell ref="E17:F17"/>
    <mergeCell ref="E8:E12"/>
    <mergeCell ref="F8:F12"/>
    <mergeCell ref="E13:F16"/>
    <mergeCell ref="X5:AB6"/>
    <mergeCell ref="W8:W12"/>
    <mergeCell ref="V8:V12"/>
    <mergeCell ref="AA8:AA12"/>
    <mergeCell ref="X8:X12"/>
    <mergeCell ref="Z8:Z12"/>
    <mergeCell ref="Y8:Y12"/>
    <mergeCell ref="C5:C6"/>
    <mergeCell ref="B5:B6"/>
    <mergeCell ref="H5:H6"/>
    <mergeCell ref="G5:G6"/>
    <mergeCell ref="N8:N12"/>
    <mergeCell ref="M8:M12"/>
    <mergeCell ref="L8:L12"/>
    <mergeCell ref="L5:W6"/>
    <mergeCell ref="U8:U12"/>
    <mergeCell ref="O8:O12"/>
    <mergeCell ref="R8:R12"/>
    <mergeCell ref="S8:S12"/>
    <mergeCell ref="P8:P12"/>
    <mergeCell ref="T8:T12"/>
    <mergeCell ref="A5:A6"/>
    <mergeCell ref="B7:H7"/>
    <mergeCell ref="I1:K1"/>
    <mergeCell ref="A18:A21"/>
    <mergeCell ref="E5:F5"/>
    <mergeCell ref="E18:F18"/>
    <mergeCell ref="E19:F19"/>
    <mergeCell ref="E20:F20"/>
    <mergeCell ref="E21:F21"/>
    <mergeCell ref="B8:B16"/>
    <mergeCell ref="A8:A16"/>
    <mergeCell ref="B18:B21"/>
    <mergeCell ref="A4:I4"/>
    <mergeCell ref="J5:J6"/>
    <mergeCell ref="I5:I6"/>
    <mergeCell ref="D5:D6"/>
    <mergeCell ref="H3:K3"/>
    <mergeCell ref="H2:K2"/>
    <mergeCell ref="K5:K6"/>
    <mergeCell ref="G8:G12"/>
    <mergeCell ref="H8:H12"/>
    <mergeCell ref="J8:J12"/>
    <mergeCell ref="K8:K12"/>
    <mergeCell ref="I8:I12"/>
    <mergeCell ref="T35:U35"/>
    <mergeCell ref="T38:U38"/>
    <mergeCell ref="A24:A29"/>
    <mergeCell ref="E24:F24"/>
    <mergeCell ref="E26:F26"/>
    <mergeCell ref="E29:F29"/>
    <mergeCell ref="B24:B29"/>
    <mergeCell ref="B30:H30"/>
    <mergeCell ref="E25:F25"/>
    <mergeCell ref="E27:F27"/>
    <mergeCell ref="E28:F28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2014-07-22T05:42:22Z</dcterms:modified>
</cp:coreProperties>
</file>